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CONTABLE\"/>
    </mc:Choice>
  </mc:AlternateContent>
  <xr:revisionPtr revIDLastSave="0" documentId="13_ncr:1_{1E4815AB-A85C-4F26-A01F-876D809BCD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<sst xmlns="http://schemas.openxmlformats.org/spreadsheetml/2006/main" count="27" uniqueCount="27">
  <si>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</si>
  <si>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</si>
  <si>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</si>
  <si>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</si>
  <si>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</si>
  <si>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</si>
  <si>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</si>
  <si>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</si>
  <si>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</si>
  <si>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</si>
  <si>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</si>
  <si>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</si>
  <si>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</si>
  <si>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</si>
  <si>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</si>
  <si>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</si>
  <si>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</si>
  <si>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</si>
  <si>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</si>
  <si>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</si>
  <si>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</si>
  <si>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</si>
  <si>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</si>
  <si>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</si>
  <si>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</si>
  <si>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</si>
  <si>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Santiago Maravatío, Guanajuato.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</si>
</sst>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26" sqref="A26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2115986.44</v>
      </c>
      <c r="C3" s="8">
        <f t="shared" ref="C3:F3" si="0">C4+C12</f>
        <v>3874762.9699999997</v>
      </c>
      <c r="D3" s="8">
        <f t="shared" si="0"/>
        <v>2982991.8499999996</v>
      </c>
      <c r="E3" s="8">
        <f t="shared" si="0"/>
        <v>3007757.5600000005</v>
      </c>
      <c r="F3" s="8">
        <f t="shared" si="0"/>
        <v>891771.12000000034</v>
      </c>
    </row>
    <row r="4" spans="1:6" x14ac:dyDescent="0.2">
      <c r="A4" s="5" t="s">
        <v>4</v>
      </c>
      <c r="B4" s="8">
        <f>SUM(B5:B11)</f>
        <v>1679343.84</v>
      </c>
      <c r="C4" s="8">
        <f>SUM(C5:C11)</f>
        <v>3874762.9699999997</v>
      </c>
      <c r="D4" s="8">
        <f>SUM(D5:D11)</f>
        <v>2982991.8499999996</v>
      </c>
      <c r="E4" s="8">
        <f>SUM(E5:E11)</f>
        <v>2571114.9600000004</v>
      </c>
      <c r="F4" s="8">
        <f>SUM(F5:F11)</f>
        <v>891771.12000000034</v>
      </c>
    </row>
    <row r="5" spans="1:6" x14ac:dyDescent="0.2">
      <c r="A5" s="6" t="s">
        <v>5</v>
      </c>
      <c r="B5" s="9">
        <v>20821.810000000001</v>
      </c>
      <c r="C5" s="9">
        <v>1899950.22</v>
      </c>
      <c r="D5" s="9">
        <v>1087952.95</v>
      </c>
      <c r="E5" s="9">
        <f>B5+C5-D5</f>
        <v>832819.08000000007</v>
      </c>
      <c r="F5" s="9">
        <f t="shared" ref="F5:F11" si="1">E5-B5</f>
        <v>811997.27</v>
      </c>
    </row>
    <row r="6" spans="1:6" x14ac:dyDescent="0.2">
      <c r="A6" s="6" t="s">
        <v>6</v>
      </c>
      <c r="B6" s="9">
        <v>1658522.03</v>
      </c>
      <c r="C6" s="9">
        <v>1974812.75</v>
      </c>
      <c r="D6" s="9">
        <v>1895038.9</v>
      </c>
      <c r="E6" s="9">
        <f t="shared" ref="E6:E11" si="2">B6+C6-D6</f>
        <v>1738295.8800000004</v>
      </c>
      <c r="F6" s="9">
        <f t="shared" si="1"/>
        <v>79773.850000000326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436642.60000000003</v>
      </c>
      <c r="C12" s="8">
        <f>SUM(C13:C21)</f>
        <v>0</v>
      </c>
      <c r="D12" s="8">
        <f>SUM(D13:D21)</f>
        <v>0</v>
      </c>
      <c r="E12" s="8">
        <f>SUM(E13:E21)</f>
        <v>436642.60000000003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260417.98</v>
      </c>
      <c r="C15" s="10">
        <v>0</v>
      </c>
      <c r="D15" s="10">
        <v>0</v>
      </c>
      <c r="E15" s="10">
        <f t="shared" si="4"/>
        <v>260417.98</v>
      </c>
      <c r="F15" s="10">
        <f t="shared" si="3"/>
        <v>0</v>
      </c>
    </row>
    <row r="16" spans="1:6" x14ac:dyDescent="0.2">
      <c r="A16" s="6" t="s">
        <v>14</v>
      </c>
      <c r="B16" s="9">
        <v>245924.92</v>
      </c>
      <c r="C16" s="9">
        <v>0</v>
      </c>
      <c r="D16" s="9">
        <v>0</v>
      </c>
      <c r="E16" s="9">
        <f t="shared" si="4"/>
        <v>245924.92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-95750.3</v>
      </c>
      <c r="C18" s="9">
        <v>0</v>
      </c>
      <c r="D18" s="9">
        <v>0</v>
      </c>
      <c r="E18" s="9">
        <f t="shared" si="4"/>
        <v>-95750.3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2024-07-03T15:37:33Z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